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b8ee5a123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" sheetId="1" r:id="Rcd4b66df7c3948f6"/>
    <x:sheet xmlns:r="http://schemas.openxmlformats.org/officeDocument/2006/relationships" name="Practice" sheetId="2" r:id="R200f68c9bfda4c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–&quot;"/>
    <x:numFmt numFmtId="201" formatCode="0.0%;(0.0%);&quot;–&quot;"/>
    <x:numFmt numFmtId="202" formatCode="0.00;(0.00);0.00"/>
  </x:numFmts>
  <x:fonts count="9">
    <x:font>
      <x:sz val="11"/>
      <x:name val="Carlito"/>
    </x:font>
    <x:font>
      <x:sz val="11"/>
      <x:color rgb="FF15283B"/>
      <x:name val="Arial"/>
    </x:font>
    <x:font>
      <x:b/>
      <x:sz val="16"/>
      <x:color rgb="FF15283B"/>
      <x:name val="Arial"/>
    </x:font>
    <x:font>
      <x:b/>
      <x:sz val="11"/>
      <x:color rgb="FFFFFFFF"/>
      <x:name val="Arial"/>
    </x:font>
    <x:font>
      <x:b/>
      <x:sz val="11"/>
      <x:color rgb="FF15283B"/>
      <x:name val="Arial"/>
    </x:font>
    <x:font>
      <x:sz val="11"/>
      <x:color rgb="FF0000FF"/>
      <x:name val="Arial"/>
    </x:font>
    <x:font>
      <x:i/>
      <x:sz val="11"/>
      <x:color rgb="FF15283B"/>
      <x:name val="Arial"/>
    </x:font>
    <x:font>
      <x:i/>
      <x:sz val="11"/>
      <x:color rgb="FF0000FF"/>
      <x:name val="Arial"/>
    </x:font>
    <x:font>
      <x:sz val="9"/>
      <x:color rgb="FF15283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D65"/>
      </x:patternFill>
    </x:fill>
    <x:fill>
      <x:patternFill patternType="solid">
        <x:fgColor rgb="FFE7EFF7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ADBCCA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  <x:xf numFmtId="0" fontId="6" fillId="0" borderId="0" xfId="0" applyNumberFormat="1" applyFont="1" applyFill="1" applyBorder="1"/>
    <x:xf numFmtId="201" fontId="7" fillId="4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2" fontId="1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1" xfId="0" applyNumberFormat="1" applyFont="1" applyFill="1" applyBorder="1"/>
    <x:xf numFmtId="0" fontId="8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d4147be754ff1" /><Relationship Type="http://schemas.openxmlformats.org/officeDocument/2006/relationships/theme" Target="/xl/theme/theme1.xml" Id="R86bb4945a0d54167" /><Relationship Type="http://schemas.openxmlformats.org/officeDocument/2006/relationships/sharedStrings" Target="/xl/sharedStrings.xml" Id="R46e4ced7c9aa4ebb" /><Relationship Type="http://schemas.openxmlformats.org/officeDocument/2006/relationships/worksheet" Target="/xl/worksheets/sheet1.xml" Id="Rcd4b66df7c3948f6" /><Relationship Type="http://schemas.openxmlformats.org/officeDocument/2006/relationships/worksheet" Target="/xl/worksheets/sheet2.xml" Id="R200f68c9bfda4c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6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9" hidden="0" customWidth="1"/>
    <x:col min="3" max="3" width="18" hidden="0" customWidth="1"/>
    <x:col min="4" max="4" width="18" hidden="0" customWidth="1"/>
    <x:col min="5" max="5" width="18" hidden="0" customWidth="1"/>
    <x:col min="6" max="6" width="3" hidden="0" customWidth="1"/>
    <x:col min="7" max="7" width="62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</x:row>
    <x:row r="2" ht="22" customHeight="1">
      <x:c r="A2" s="1"/>
      <x:c r="B2" s="2" t="str">
        <x:v>A small three-statement model</x:v>
      </x:c>
      <x:c r="C2" s="1"/>
      <x:c r="D2" s="1"/>
      <x:c r="E2" s="1"/>
      <x:c r="F2" s="1"/>
      <x:c r="G2" s="1"/>
      <x:c r="H2" s="1"/>
    </x:row>
    <x:row r="3" ht="22" customHeight="1">
      <x:c r="A3" s="1"/>
      <x:c r="B3" s="1" t="str">
        <x:v>Fictional teaching case. Amounts in currency units.</x:v>
      </x:c>
      <x:c r="C3" s="1"/>
      <x:c r="D3" s="1"/>
      <x:c r="E3" s="1"/>
      <x:c r="F3" s="1"/>
      <x:c r="G3" s="1"/>
      <x:c r="H3" s="1"/>
    </x:row>
    <x:row r="4" ht="22" customHeight="1">
      <x:c r="A4" s="1"/>
      <x:c r="B4" s="1" t="str">
        <x:v>Edit blue numbers in pale-yellow cells. Formulas are black.</x:v>
      </x:c>
      <x:c r="C4" s="1"/>
      <x:c r="D4" s="1"/>
      <x:c r="E4" s="1"/>
      <x:c r="F4" s="1"/>
      <x:c r="G4" s="1"/>
      <x:c r="H4" s="1"/>
    </x:row>
    <x:row r="5" ht="22" customHeight="1">
      <x:c r="A5" s="1"/>
      <x:c r="B5" s="1"/>
      <x:c r="C5" s="1"/>
      <x:c r="D5" s="1"/>
      <x:c r="E5" s="1"/>
      <x:c r="F5" s="1"/>
      <x:c r="G5" s="1"/>
      <x:c r="H5" s="1"/>
    </x:row>
    <x:row r="6" ht="22" customHeight="1">
      <x:c r="A6" s="1"/>
      <x:c r="B6" s="4" t="str">
        <x:v>Period</x:v>
      </x:c>
      <x:c r="C6" s="4" t="str">
        <x:v>Opening</x:v>
      </x:c>
      <x:c r="D6" s="4" t="str">
        <x:v>Year 1 forecast</x:v>
      </x:c>
      <x:c r="E6" s="4" t="str">
        <x:v>Year 2 forecast</x:v>
      </x:c>
      <x:c r="F6" s="1"/>
      <x:c r="G6" s="1"/>
      <x:c r="H6" s="1"/>
    </x:row>
    <x:row r="7" ht="22" customHeight="1">
      <x:c r="A7" s="1"/>
      <x:c r="B7" s="1"/>
      <x:c r="C7" s="1"/>
      <x:c r="D7" s="1"/>
      <x:c r="E7" s="1"/>
      <x:c r="F7" s="1"/>
      <x:c r="G7" s="1"/>
      <x:c r="H7" s="1"/>
    </x:row>
    <x:row r="8" ht="22" customHeight="1">
      <x:c r="A8" s="1"/>
      <x:c r="B8" s="6" t="str">
        <x:v>Editable assumptions</x:v>
      </x:c>
      <x:c r="C8" s="6"/>
      <x:c r="D8" s="6"/>
      <x:c r="E8" s="6"/>
      <x:c r="F8" s="1"/>
      <x:c r="G8" s="1"/>
      <x:c r="H8" s="1"/>
    </x:row>
    <x:row r="9" ht="22" customHeight="1">
      <x:c r="A9" s="1"/>
      <x:c r="B9" s="1"/>
      <x:c r="C9" s="1"/>
      <x:c r="D9" s="1"/>
      <x:c r="E9" s="1"/>
      <x:c r="F9" s="1"/>
      <x:c r="G9" s="1"/>
      <x:c r="H9" s="1"/>
    </x:row>
    <x:row r="10" ht="22" customHeight="1">
      <x:c r="A10" s="1"/>
      <x:c r="B10" s="1" t="str">
        <x:v>Units sold</x:v>
      </x:c>
      <x:c r="C10" s="1"/>
      <x:c r="D10" s="9" t="n">
        <x:v>1000</x:v>
      </x:c>
      <x:c r="E10" s="9" t="n">
        <x:v>1100</x:v>
      </x:c>
      <x:c r="F10" s="1"/>
      <x:c r="G10" s="1" t="str">
        <x:v>All inputs are fictional teaching assumptions.</x:v>
      </x:c>
      <x:c r="H10" s="1"/>
    </x:row>
    <x:row r="11" ht="22" customHeight="1">
      <x:c r="A11" s="1"/>
      <x:c r="B11" s="1" t="str">
        <x:v>Price per unit</x:v>
      </x:c>
      <x:c r="C11" s="1"/>
      <x:c r="D11" s="9" t="n">
        <x:v>50</x:v>
      </x:c>
      <x:c r="E11" s="9" t="n">
        <x:v>52</x:v>
      </x:c>
      <x:c r="F11" s="1"/>
      <x:c r="G11" s="1"/>
      <x:c r="H11" s="1"/>
    </x:row>
    <x:row r="12" ht="22" customHeight="1">
      <x:c r="A12" s="1"/>
      <x:c r="B12" s="1" t="str">
        <x:v>Variable cost per unit</x:v>
      </x:c>
      <x:c r="C12" s="1"/>
      <x:c r="D12" s="9" t="n">
        <x:v>30</x:v>
      </x:c>
      <x:c r="E12" s="9" t="n">
        <x:v>31</x:v>
      </x:c>
      <x:c r="F12" s="1"/>
      <x:c r="G12" s="1"/>
      <x:c r="H12" s="1"/>
    </x:row>
    <x:row r="13" ht="22" customHeight="1">
      <x:c r="A13" s="1"/>
      <x:c r="B13" s="1" t="str">
        <x:v>Fixed operating expenses</x:v>
      </x:c>
      <x:c r="C13" s="1"/>
      <x:c r="D13" s="9" t="n">
        <x:v>15000</x:v>
      </x:c>
      <x:c r="E13" s="9" t="n">
        <x:v>16000</x:v>
      </x:c>
      <x:c r="F13" s="1"/>
      <x:c r="G13" s="1"/>
      <x:c r="H13" s="1"/>
    </x:row>
    <x:row r="14" ht="22" customHeight="1">
      <x:c r="A14" s="1"/>
      <x:c r="B14" s="11" t="str">
        <x:v>Receivables / revenue</x:v>
      </x:c>
      <x:c r="C14" s="11"/>
      <x:c r="D14" s="12" t="n">
        <x:v>0.1</x:v>
      </x:c>
      <x:c r="E14" s="12" t="n">
        <x:v>0.1</x:v>
      </x:c>
      <x:c r="F14" s="1"/>
      <x:c r="G14" s="1" t="str">
        <x:v>Year-end balance ratio, not days sales outstanding.</x:v>
      </x:c>
      <x:c r="H14" s="1"/>
    </x:row>
    <x:row r="15" ht="22" customHeight="1">
      <x:c r="A15" s="1"/>
      <x:c r="B15" s="11" t="str">
        <x:v>Inventory / variable costs</x:v>
      </x:c>
      <x:c r="C15" s="11"/>
      <x:c r="D15" s="12" t="n">
        <x:v>0.2</x:v>
      </x:c>
      <x:c r="E15" s="12" t="n">
        <x:v>0.2</x:v>
      </x:c>
      <x:c r="F15" s="1"/>
      <x:c r="G15" s="1" t="str">
        <x:v>Year-end balance ratio. No inventory write-downs.</x:v>
      </x:c>
      <x:c r="H15" s="1"/>
    </x:row>
    <x:row r="16" ht="22" customHeight="1">
      <x:c r="A16" s="1"/>
      <x:c r="B16" s="11" t="str">
        <x:v>Payables / variable costs</x:v>
      </x:c>
      <x:c r="C16" s="11"/>
      <x:c r="D16" s="12" t="n">
        <x:v>0.15</x:v>
      </x:c>
      <x:c r="E16" s="12" t="n">
        <x:v>0.15</x:v>
      </x:c>
      <x:c r="F16" s="1"/>
      <x:c r="G16" s="1" t="str">
        <x:v>Payables relate only to variable costs in this case.</x:v>
      </x:c>
      <x:c r="H16" s="1"/>
    </x:row>
    <x:row r="17" ht="22" customHeight="1">
      <x:c r="A17" s="1"/>
      <x:c r="B17" s="1" t="str">
        <x:v>Cash capital expenditure</x:v>
      </x:c>
      <x:c r="C17" s="1"/>
      <x:c r="D17" s="9" t="n">
        <x:v>4000</x:v>
      </x:c>
      <x:c r="E17" s="9" t="n">
        <x:v>4500</x:v>
      </x:c>
      <x:c r="F17" s="1"/>
      <x:c r="G17" s="1"/>
      <x:c r="H17" s="1"/>
    </x:row>
    <x:row r="18" ht="22" customHeight="1">
      <x:c r="A18" s="1"/>
      <x:c r="B18" s="1" t="str">
        <x:v>Depreciation</x:v>
      </x:c>
      <x:c r="C18" s="1"/>
      <x:c r="D18" s="9" t="n">
        <x:v>3000</x:v>
      </x:c>
      <x:c r="E18" s="9" t="n">
        <x:v>3500</x:v>
      </x:c>
      <x:c r="F18" s="1"/>
      <x:c r="G18" s="1" t="str">
        <x:v>Simplified annual input, not an asset-level schedule.</x:v>
      </x:c>
      <x:c r="H18" s="1"/>
    </x:row>
    <x:row r="19" ht="22" customHeight="1">
      <x:c r="A19" s="1"/>
      <x:c r="B19" s="11" t="str">
        <x:v>Interest / opening debt</x:v>
      </x:c>
      <x:c r="C19" s="11"/>
      <x:c r="D19" s="12" t="n">
        <x:v>0.06</x:v>
      </x:c>
      <x:c r="E19" s="12" t="n">
        <x:v>0.06</x:v>
      </x:c>
      <x:c r="F19" s="1"/>
      <x:c r="G19" s="1" t="str">
        <x:v>Opening debt avoids interest circularity here.</x:v>
      </x:c>
      <x:c r="H19" s="1"/>
    </x:row>
    <x:row r="20" ht="22" customHeight="1">
      <x:c r="A20" s="1"/>
      <x:c r="B20" s="11" t="str">
        <x:v>Tax rate on positive pretax profit</x:v>
      </x:c>
      <x:c r="C20" s="11"/>
      <x:c r="D20" s="12" t="n">
        <x:v>0.25</x:v>
      </x:c>
      <x:c r="E20" s="12" t="n">
        <x:v>0.25</x:v>
      </x:c>
      <x:c r="F20" s="1"/>
      <x:c r="G20" s="1" t="str">
        <x:v>No deferred tax or tax-loss carryforwards modeled.</x:v>
      </x:c>
      <x:c r="H20" s="1"/>
    </x:row>
    <x:row r="21" ht="22" customHeight="1">
      <x:c r="A21" s="1"/>
      <x:c r="B21" s="1" t="str">
        <x:v>New borrowing</x:v>
      </x:c>
      <x:c r="C21" s="1"/>
      <x:c r="D21" s="9" t="n">
        <x:v>0</x:v>
      </x:c>
      <x:c r="E21" s="9" t="n">
        <x:v>0</x:v>
      </x:c>
      <x:c r="F21" s="1"/>
      <x:c r="G21" s="1" t="str">
        <x:v>No cash sweep, revolver or automatic funding plug.</x:v>
      </x:c>
      <x:c r="H21" s="1"/>
    </x:row>
    <x:row r="22" ht="22" customHeight="1">
      <x:c r="A22" s="1"/>
      <x:c r="B22" s="1" t="str">
        <x:v>Principal repayment</x:v>
      </x:c>
      <x:c r="C22" s="1"/>
      <x:c r="D22" s="9" t="n">
        <x:v>1000</x:v>
      </x:c>
      <x:c r="E22" s="9" t="n">
        <x:v>1000</x:v>
      </x:c>
      <x:c r="F22" s="1"/>
      <x:c r="G22" s="1"/>
      <x:c r="H22" s="1"/>
    </x:row>
    <x:row r="23" ht="22" customHeight="1">
      <x:c r="A23" s="1"/>
      <x:c r="B23" s="1" t="str">
        <x:v>Dividends</x:v>
      </x:c>
      <x:c r="C23" s="1"/>
      <x:c r="D23" s="9" t="n">
        <x:v>0</x:v>
      </x:c>
      <x:c r="E23" s="9" t="n">
        <x:v>0</x:v>
      </x:c>
      <x:c r="F23" s="1"/>
      <x:c r="G23" s="1"/>
      <x:c r="H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</x:row>
    <x:row r="25" ht="22" customHeight="1">
      <x:c r="A25" s="1"/>
      <x:c r="B25" s="6" t="str">
        <x:v>Income statement</x:v>
      </x:c>
      <x:c r="C25" s="6"/>
      <x:c r="D25" s="6"/>
      <x:c r="E25" s="6"/>
      <x:c r="F25" s="1"/>
      <x:c r="G25" s="1"/>
      <x:c r="H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</x:row>
    <x:row r="27" ht="22" customHeight="1">
      <x:c r="A27" s="1"/>
      <x:c r="B27" s="1" t="str">
        <x:v>Revenue</x:v>
      </x:c>
      <x:c r="C27" s="13"/>
      <x:c r="D27" s="13" t="n">
        <x:f>D10*D11</x:f>
        <x:v>50000</x:v>
      </x:c>
      <x:c r="E27" s="13" t="n">
        <x:f>E10*E11</x:f>
        <x:v>57200</x:v>
      </x:c>
      <x:c r="F27" s="1"/>
      <x:c r="G27" s="1"/>
      <x:c r="H27" s="1"/>
    </x:row>
    <x:row r="28" ht="22" customHeight="1">
      <x:c r="A28" s="1"/>
      <x:c r="B28" s="1" t="str">
        <x:v>Variable costs</x:v>
      </x:c>
      <x:c r="C28" s="13"/>
      <x:c r="D28" s="13" t="n">
        <x:f>D10*D12</x:f>
        <x:v>30000</x:v>
      </x:c>
      <x:c r="E28" s="13" t="n">
        <x:f>E10*E12</x:f>
        <x:v>34100</x:v>
      </x:c>
      <x:c r="F28" s="1"/>
      <x:c r="G28" s="1"/>
      <x:c r="H28" s="1"/>
    </x:row>
    <x:row r="29" ht="22" customHeight="1">
      <x:c r="A29" s="1"/>
      <x:c r="B29" s="18" t="str">
        <x:v>Gross profit</x:v>
      </x:c>
      <x:c r="C29" s="19"/>
      <x:c r="D29" s="19" t="n">
        <x:f>D27-D28</x:f>
        <x:v>20000</x:v>
      </x:c>
      <x:c r="E29" s="19" t="n">
        <x:f>E27-E28</x:f>
        <x:v>23100</x:v>
      </x:c>
      <x:c r="F29" s="1"/>
      <x:c r="G29" s="1"/>
      <x:c r="H29" s="1"/>
    </x:row>
    <x:row r="30" ht="22" customHeight="1">
      <x:c r="A30" s="1"/>
      <x:c r="B30" s="1" t="str">
        <x:v>Fixed operating expenses</x:v>
      </x:c>
      <x:c r="C30" s="13"/>
      <x:c r="D30" s="13" t="n">
        <x:f>D13</x:f>
        <x:v>15000</x:v>
      </x:c>
      <x:c r="E30" s="13" t="n">
        <x:f>E13</x:f>
        <x:v>16000</x:v>
      </x:c>
      <x:c r="F30" s="1"/>
      <x:c r="G30" s="1"/>
      <x:c r="H30" s="1"/>
    </x:row>
    <x:row r="31" ht="22" customHeight="1">
      <x:c r="A31" s="1"/>
      <x:c r="B31" s="1" t="str">
        <x:v>Depreciation</x:v>
      </x:c>
      <x:c r="C31" s="13"/>
      <x:c r="D31" s="13" t="n">
        <x:f>D18</x:f>
        <x:v>3000</x:v>
      </x:c>
      <x:c r="E31" s="13" t="n">
        <x:f>E18</x:f>
        <x:v>3500</x:v>
      </x:c>
      <x:c r="F31" s="1"/>
      <x:c r="G31" s="1"/>
      <x:c r="H31" s="1"/>
    </x:row>
    <x:row r="32" ht="22" customHeight="1">
      <x:c r="A32" s="1"/>
      <x:c r="B32" s="18" t="str">
        <x:v>Operating profit</x:v>
      </x:c>
      <x:c r="C32" s="19"/>
      <x:c r="D32" s="19" t="n">
        <x:f>D29-D30-D31</x:f>
        <x:v>2000</x:v>
      </x:c>
      <x:c r="E32" s="19" t="n">
        <x:f>E29-E30-E31</x:f>
        <x:v>3600</x:v>
      </x:c>
      <x:c r="F32" s="1"/>
      <x:c r="G32" s="1"/>
      <x:c r="H32" s="1"/>
    </x:row>
    <x:row r="33" ht="22" customHeight="1">
      <x:c r="A33" s="1"/>
      <x:c r="B33" s="1" t="str">
        <x:v>Interest expense</x:v>
      </x:c>
      <x:c r="C33" s="13"/>
      <x:c r="D33" s="13" t="n">
        <x:f>C71*D19</x:f>
        <x:v>600</x:v>
      </x:c>
      <x:c r="E33" s="13" t="n">
        <x:f>D71*E19</x:f>
        <x:v>540</x:v>
      </x:c>
      <x:c r="F33" s="1"/>
      <x:c r="G33" s="1"/>
      <x:c r="H33" s="1"/>
    </x:row>
    <x:row r="34" ht="22" customHeight="1">
      <x:c r="A34" s="1"/>
      <x:c r="B34" s="1" t="str">
        <x:v>Profit before tax</x:v>
      </x:c>
      <x:c r="C34" s="13"/>
      <x:c r="D34" s="13" t="n">
        <x:f>D32-D33</x:f>
        <x:v>1400</x:v>
      </x:c>
      <x:c r="E34" s="13" t="n">
        <x:f>E32-E33</x:f>
        <x:v>3060</x:v>
      </x:c>
      <x:c r="F34" s="1"/>
      <x:c r="G34" s="1"/>
      <x:c r="H34" s="1"/>
    </x:row>
    <x:row r="35" ht="22" customHeight="1">
      <x:c r="A35" s="1"/>
      <x:c r="B35" s="1" t="str">
        <x:v>Tax expense</x:v>
      </x:c>
      <x:c r="C35" s="13"/>
      <x:c r="D35" s="13" t="n">
        <x:f>MAX(D34,0)*D20</x:f>
        <x:v>350</x:v>
      </x:c>
      <x:c r="E35" s="13" t="n">
        <x:f>MAX(E34,0)*E20</x:f>
        <x:v>765</x:v>
      </x:c>
      <x:c r="F35" s="1"/>
      <x:c r="G35" s="1"/>
      <x:c r="H35" s="1"/>
    </x:row>
    <x:row r="36" ht="22" customHeight="1">
      <x:c r="A36" s="1"/>
      <x:c r="B36" s="18" t="str">
        <x:v>Net income</x:v>
      </x:c>
      <x:c r="C36" s="19"/>
      <x:c r="D36" s="19" t="n">
        <x:f>D34-D35</x:f>
        <x:v>1050</x:v>
      </x:c>
      <x:c r="E36" s="19" t="n">
        <x:f>E34-E35</x:f>
        <x:v>2295</x:v>
      </x:c>
      <x:c r="F36" s="1"/>
      <x:c r="G36" s="1"/>
      <x:c r="H36" s="1"/>
    </x:row>
    <x:row r="37" ht="22" customHeight="1">
      <x:c r="A37" s="1"/>
      <x:c r="B37" s="1"/>
      <x:c r="C37" s="13"/>
      <x:c r="D37" s="13"/>
      <x:c r="E37" s="13"/>
      <x:c r="F37" s="1"/>
      <x:c r="G37" s="1"/>
      <x:c r="H37" s="1"/>
    </x:row>
    <x:row r="38" ht="22" customHeight="1">
      <x:c r="A38" s="1"/>
      <x:c r="B38" s="6" t="str">
        <x:v>Supporting closing balances</x:v>
      </x:c>
      <x:c r="C38" s="14"/>
      <x:c r="D38" s="14"/>
      <x:c r="E38" s="14"/>
      <x:c r="F38" s="1"/>
      <x:c r="G38" s="1"/>
      <x:c r="H38" s="1"/>
    </x:row>
    <x:row r="39" ht="22" customHeight="1">
      <x:c r="A39" s="1"/>
      <x:c r="B39" s="1"/>
      <x:c r="C39" s="13"/>
      <x:c r="D39" s="13"/>
      <x:c r="E39" s="13"/>
      <x:c r="F39" s="1"/>
      <x:c r="G39" s="1"/>
      <x:c r="H39" s="1"/>
    </x:row>
    <x:row r="40" ht="22" customHeight="1">
      <x:c r="A40" s="1"/>
      <x:c r="B40" s="1" t="str">
        <x:v>Closing receivables</x:v>
      </x:c>
      <x:c r="C40" s="13"/>
      <x:c r="D40" s="13" t="n">
        <x:f>D27*D14</x:f>
        <x:v>5000</x:v>
      </x:c>
      <x:c r="E40" s="13" t="n">
        <x:f>E27*E14</x:f>
        <x:v>5720</x:v>
      </x:c>
      <x:c r="F40" s="1"/>
      <x:c r="G40" s="1"/>
      <x:c r="H40" s="1"/>
    </x:row>
    <x:row r="41" ht="22" customHeight="1">
      <x:c r="A41" s="1"/>
      <x:c r="B41" s="1" t="str">
        <x:v>Closing inventory</x:v>
      </x:c>
      <x:c r="C41" s="13"/>
      <x:c r="D41" s="13" t="n">
        <x:f>D28*D15</x:f>
        <x:v>6000</x:v>
      </x:c>
      <x:c r="E41" s="13" t="n">
        <x:f>E28*E15</x:f>
        <x:v>6820</x:v>
      </x:c>
      <x:c r="F41" s="1"/>
      <x:c r="G41" s="1"/>
      <x:c r="H41" s="1"/>
    </x:row>
    <x:row r="42" ht="22" customHeight="1">
      <x:c r="A42" s="1"/>
      <x:c r="B42" s="1" t="str">
        <x:v>Closing payables</x:v>
      </x:c>
      <x:c r="C42" s="13"/>
      <x:c r="D42" s="13" t="n">
        <x:f>D28*D16</x:f>
        <x:v>4500</x:v>
      </x:c>
      <x:c r="E42" s="13" t="n">
        <x:f>E28*E16</x:f>
        <x:v>5115</x:v>
      </x:c>
      <x:c r="F42" s="1"/>
      <x:c r="G42" s="1"/>
      <x:c r="H42" s="1"/>
    </x:row>
    <x:row r="43" ht="22" customHeight="1">
      <x:c r="A43" s="1"/>
      <x:c r="B43" s="1" t="str">
        <x:v>Closing net equipment</x:v>
      </x:c>
      <x:c r="C43" s="13"/>
      <x:c r="D43" s="13" t="n">
        <x:f>C68+D17-D18</x:f>
        <x:v>21000</x:v>
      </x:c>
      <x:c r="E43" s="13" t="n">
        <x:f>D68+E17-E18</x:f>
        <x:v>22000</x:v>
      </x:c>
      <x:c r="F43" s="1"/>
      <x:c r="G43" s="1"/>
      <x:c r="H43" s="1"/>
    </x:row>
    <x:row r="44" ht="22" customHeight="1">
      <x:c r="A44" s="1"/>
      <x:c r="B44" s="1" t="str">
        <x:v>Closing debt</x:v>
      </x:c>
      <x:c r="C44" s="13"/>
      <x:c r="D44" s="13" t="n">
        <x:f>C71+D21-D22</x:f>
        <x:v>9000</x:v>
      </x:c>
      <x:c r="E44" s="13" t="n">
        <x:f>D71+E21-E22</x:f>
        <x:v>8000</x:v>
      </x:c>
      <x:c r="F44" s="1"/>
      <x:c r="G44" s="1"/>
      <x:c r="H44" s="1"/>
    </x:row>
    <x:row r="45" ht="22" customHeight="1">
      <x:c r="A45" s="1"/>
      <x:c r="B45" s="1" t="str">
        <x:v>Closing equity</x:v>
      </x:c>
      <x:c r="C45" s="13"/>
      <x:c r="D45" s="13" t="n">
        <x:f>C72+D36-D23</x:f>
        <x:v>37550</x:v>
      </x:c>
      <x:c r="E45" s="13" t="n">
        <x:f>D72+E36-E23</x:f>
        <x:v>39845</x:v>
      </x:c>
      <x:c r="F45" s="1"/>
      <x:c r="G45" s="1"/>
      <x:c r="H45" s="1"/>
    </x:row>
    <x:row r="46" ht="22" customHeight="1">
      <x:c r="A46" s="1"/>
      <x:c r="B46" s="1"/>
      <x:c r="C46" s="13"/>
      <x:c r="D46" s="13"/>
      <x:c r="E46" s="13"/>
      <x:c r="F46" s="1"/>
      <x:c r="G46" s="1"/>
      <x:c r="H46" s="1"/>
    </x:row>
    <x:row r="47" ht="22" customHeight="1">
      <x:c r="A47" s="1"/>
      <x:c r="B47" s="6" t="str">
        <x:v>Cash flow statement</x:v>
      </x:c>
      <x:c r="C47" s="14"/>
      <x:c r="D47" s="14"/>
      <x:c r="E47" s="14"/>
      <x:c r="F47" s="1"/>
      <x:c r="G47" s="1"/>
      <x:c r="H47" s="1"/>
    </x:row>
    <x:row r="48" ht="22" customHeight="1">
      <x:c r="A48" s="1"/>
      <x:c r="B48" s="1"/>
      <x:c r="C48" s="13"/>
      <x:c r="D48" s="13"/>
      <x:c r="E48" s="13"/>
      <x:c r="F48" s="1"/>
      <x:c r="G48" s="1"/>
      <x:c r="H48" s="1"/>
    </x:row>
    <x:row r="49" ht="22" customHeight="1">
      <x:c r="A49" s="1"/>
      <x:c r="B49" s="1" t="str">
        <x:v>Net income</x:v>
      </x:c>
      <x:c r="C49" s="13"/>
      <x:c r="D49" s="13" t="n">
        <x:f>D36</x:f>
        <x:v>1050</x:v>
      </x:c>
      <x:c r="E49" s="13" t="n">
        <x:f>E36</x:f>
        <x:v>2295</x:v>
      </x:c>
      <x:c r="F49" s="1"/>
      <x:c r="G49" s="1"/>
      <x:c r="H49" s="1"/>
    </x:row>
    <x:row r="50" ht="22" customHeight="1">
      <x:c r="A50" s="1"/>
      <x:c r="B50" s="1" t="str">
        <x:v>Add back depreciation</x:v>
      </x:c>
      <x:c r="C50" s="13"/>
      <x:c r="D50" s="13" t="n">
        <x:f>D31</x:f>
        <x:v>3000</x:v>
      </x:c>
      <x:c r="E50" s="13" t="n">
        <x:f>E31</x:f>
        <x:v>3500</x:v>
      </x:c>
      <x:c r="F50" s="1"/>
      <x:c r="G50" s="1"/>
      <x:c r="H50" s="1"/>
    </x:row>
    <x:row r="51" ht="22" customHeight="1">
      <x:c r="A51" s="1"/>
      <x:c r="B51" s="1" t="str">
        <x:v>Receivables cash adjustment</x:v>
      </x:c>
      <x:c r="C51" s="13"/>
      <x:c r="D51" s="13" t="n">
        <x:f>C66-D40</x:f>
        <x:v>0</x:v>
      </x:c>
      <x:c r="E51" s="13" t="n">
        <x:f>D66-E40</x:f>
        <x:v>-720</x:v>
      </x:c>
      <x:c r="F51" s="1"/>
      <x:c r="G51" s="1"/>
      <x:c r="H51" s="1"/>
    </x:row>
    <x:row r="52" ht="22" customHeight="1">
      <x:c r="A52" s="1"/>
      <x:c r="B52" s="1" t="str">
        <x:v>Inventory cash adjustment</x:v>
      </x:c>
      <x:c r="C52" s="13"/>
      <x:c r="D52" s="13" t="n">
        <x:f>C67-D41</x:f>
        <x:v>0</x:v>
      </x:c>
      <x:c r="E52" s="13" t="n">
        <x:f>D67-E41</x:f>
        <x:v>-820</x:v>
      </x:c>
      <x:c r="F52" s="1"/>
      <x:c r="G52" s="1"/>
      <x:c r="H52" s="1"/>
    </x:row>
    <x:row r="53" ht="22" customHeight="1">
      <x:c r="A53" s="1"/>
      <x:c r="B53" s="1" t="str">
        <x:v>Payables cash adjustment</x:v>
      </x:c>
      <x:c r="C53" s="13"/>
      <x:c r="D53" s="13" t="n">
        <x:f>D42-C70</x:f>
        <x:v>0</x:v>
      </x:c>
      <x:c r="E53" s="13" t="n">
        <x:f>E42-D70</x:f>
        <x:v>615</x:v>
      </x:c>
      <x:c r="F53" s="1"/>
      <x:c r="G53" s="1"/>
      <x:c r="H53" s="1"/>
    </x:row>
    <x:row r="54" ht="22" customHeight="1">
      <x:c r="A54" s="1"/>
      <x:c r="B54" s="18" t="str">
        <x:v>Operating cash flow</x:v>
      </x:c>
      <x:c r="C54" s="19"/>
      <x:c r="D54" s="19" t="n">
        <x:f>SUM(D49:D53)</x:f>
        <x:v>4050</x:v>
      </x:c>
      <x:c r="E54" s="19" t="n">
        <x:f>SUM(E49:E53)</x:f>
        <x:v>4870</x:v>
      </x:c>
      <x:c r="F54" s="1"/>
      <x:c r="G54" s="1"/>
      <x:c r="H54" s="1"/>
    </x:row>
    <x:row r="55" ht="22" customHeight="1">
      <x:c r="A55" s="1"/>
      <x:c r="B55" s="1" t="str">
        <x:v>Capital expenditure</x:v>
      </x:c>
      <x:c r="C55" s="13"/>
      <x:c r="D55" s="13" t="n">
        <x:f>-D17</x:f>
        <x:v>-4000</x:v>
      </x:c>
      <x:c r="E55" s="13" t="n">
        <x:f>-E17</x:f>
        <x:v>-4500</x:v>
      </x:c>
      <x:c r="F55" s="1"/>
      <x:c r="G55" s="1"/>
      <x:c r="H55" s="1"/>
    </x:row>
    <x:row r="56" ht="22" customHeight="1">
      <x:c r="A56" s="1"/>
      <x:c r="B56" s="18" t="str">
        <x:v>Investing cash flow</x:v>
      </x:c>
      <x:c r="C56" s="19"/>
      <x:c r="D56" s="19" t="n">
        <x:f>D55</x:f>
        <x:v>-4000</x:v>
      </x:c>
      <x:c r="E56" s="19" t="n">
        <x:f>E55</x:f>
        <x:v>-4500</x:v>
      </x:c>
      <x:c r="F56" s="1"/>
      <x:c r="G56" s="1"/>
      <x:c r="H56" s="1"/>
    </x:row>
    <x:row r="57" ht="22" customHeight="1">
      <x:c r="A57" s="1"/>
      <x:c r="B57" s="1" t="str">
        <x:v>New borrowing</x:v>
      </x:c>
      <x:c r="C57" s="13"/>
      <x:c r="D57" s="13" t="n">
        <x:f>D21</x:f>
        <x:v>0</x:v>
      </x:c>
      <x:c r="E57" s="13" t="n">
        <x:f>E21</x:f>
        <x:v>0</x:v>
      </x:c>
      <x:c r="F57" s="1"/>
      <x:c r="G57" s="1"/>
      <x:c r="H57" s="1"/>
    </x:row>
    <x:row r="58" ht="22" customHeight="1">
      <x:c r="A58" s="1"/>
      <x:c r="B58" s="1" t="str">
        <x:v>Principal repayment</x:v>
      </x:c>
      <x:c r="C58" s="13"/>
      <x:c r="D58" s="13" t="n">
        <x:f>-D22</x:f>
        <x:v>-1000</x:v>
      </x:c>
      <x:c r="E58" s="13" t="n">
        <x:f>-E22</x:f>
        <x:v>-1000</x:v>
      </x:c>
      <x:c r="F58" s="1"/>
      <x:c r="G58" s="1"/>
      <x:c r="H58" s="1"/>
    </x:row>
    <x:row r="59" ht="22" customHeight="1">
      <x:c r="A59" s="1"/>
      <x:c r="B59" s="1" t="str">
        <x:v>Dividends</x:v>
      </x:c>
      <x:c r="C59" s="13"/>
      <x:c r="D59" s="13" t="n">
        <x:f>-D23</x:f>
        <x:v>0</x:v>
      </x:c>
      <x:c r="E59" s="13" t="n">
        <x:f>-E23</x:f>
        <x:v>0</x:v>
      </x:c>
      <x:c r="F59" s="1"/>
      <x:c r="G59" s="1"/>
      <x:c r="H59" s="1"/>
    </x:row>
    <x:row r="60" ht="22" customHeight="1">
      <x:c r="A60" s="1"/>
      <x:c r="B60" s="18" t="str">
        <x:v>Financing cash flow</x:v>
      </x:c>
      <x:c r="C60" s="19"/>
      <x:c r="D60" s="19" t="n">
        <x:f>SUM(D57:D59)</x:f>
        <x:v>-1000</x:v>
      </x:c>
      <x:c r="E60" s="19" t="n">
        <x:f>SUM(E57:E59)</x:f>
        <x:v>-1000</x:v>
      </x:c>
      <x:c r="F60" s="1"/>
      <x:c r="G60" s="1"/>
      <x:c r="H60" s="1"/>
    </x:row>
    <x:row r="61" ht="22" customHeight="1">
      <x:c r="A61" s="1"/>
      <x:c r="B61" s="18" t="str">
        <x:v>Net change in cash</x:v>
      </x:c>
      <x:c r="C61" s="19"/>
      <x:c r="D61" s="19" t="n">
        <x:f>D54+D56+D60</x:f>
        <x:v>-950</x:v>
      </x:c>
      <x:c r="E61" s="19" t="n">
        <x:f>E54+E56+E60</x:f>
        <x:v>-630</x:v>
      </x:c>
      <x:c r="F61" s="1"/>
      <x:c r="G61" s="1"/>
      <x:c r="H61" s="1"/>
    </x:row>
    <x:row r="62" ht="22" customHeight="1">
      <x:c r="A62" s="1"/>
      <x:c r="B62" s="1"/>
      <x:c r="C62" s="13"/>
      <x:c r="D62" s="13"/>
      <x:c r="E62" s="13"/>
      <x:c r="F62" s="1"/>
      <x:c r="G62" s="1"/>
      <x:c r="H62" s="1"/>
    </x:row>
    <x:row r="63" ht="22" customHeight="1">
      <x:c r="A63" s="1"/>
      <x:c r="B63" s="6" t="str">
        <x:v>Balance sheet and reconciliations</x:v>
      </x:c>
      <x:c r="C63" s="14"/>
      <x:c r="D63" s="14"/>
      <x:c r="E63" s="14"/>
      <x:c r="F63" s="1"/>
      <x:c r="G63" s="1"/>
      <x:c r="H63" s="1"/>
    </x:row>
    <x:row r="64" ht="22" customHeight="1">
      <x:c r="A64" s="1"/>
      <x:c r="B64" s="1"/>
      <x:c r="C64" s="13"/>
      <x:c r="D64" s="13"/>
      <x:c r="E64" s="13"/>
      <x:c r="F64" s="1"/>
      <x:c r="G64" s="1"/>
      <x:c r="H64" s="1"/>
    </x:row>
    <x:row r="65" ht="22" customHeight="1">
      <x:c r="A65" s="1"/>
      <x:c r="B65" s="1" t="str">
        <x:v>Cash</x:v>
      </x:c>
      <x:c r="C65" s="9" t="n">
        <x:v>20000</x:v>
      </x:c>
      <x:c r="D65" s="13" t="n">
        <x:f>C65+D61</x:f>
        <x:v>19050</x:v>
      </x:c>
      <x:c r="E65" s="13" t="n">
        <x:f>D65+E61</x:f>
        <x:v>18420</x:v>
      </x:c>
      <x:c r="F65" s="1"/>
      <x:c r="G65" s="1" t="str">
        <x:v>Opening balances are fictional and balance at 51,000.</x:v>
      </x:c>
      <x:c r="H65" s="1"/>
    </x:row>
    <x:row r="66" ht="22" customHeight="1">
      <x:c r="A66" s="1"/>
      <x:c r="B66" s="1" t="str">
        <x:v>Receivables</x:v>
      </x:c>
      <x:c r="C66" s="9" t="n">
        <x:v>5000</x:v>
      </x:c>
      <x:c r="D66" s="13" t="n">
        <x:f>D40</x:f>
        <x:v>5000</x:v>
      </x:c>
      <x:c r="E66" s="13" t="n">
        <x:f>E40</x:f>
        <x:v>5720</x:v>
      </x:c>
      <x:c r="F66" s="1"/>
      <x:c r="G66" s="1"/>
      <x:c r="H66" s="1"/>
    </x:row>
    <x:row r="67" ht="22" customHeight="1">
      <x:c r="A67" s="1"/>
      <x:c r="B67" s="1" t="str">
        <x:v>Inventory</x:v>
      </x:c>
      <x:c r="C67" s="9" t="n">
        <x:v>6000</x:v>
      </x:c>
      <x:c r="D67" s="13" t="n">
        <x:f>D41</x:f>
        <x:v>6000</x:v>
      </x:c>
      <x:c r="E67" s="13" t="n">
        <x:f>E41</x:f>
        <x:v>6820</x:v>
      </x:c>
      <x:c r="F67" s="1"/>
      <x:c r="G67" s="1"/>
      <x:c r="H67" s="1"/>
    </x:row>
    <x:row r="68" ht="22" customHeight="1">
      <x:c r="A68" s="1"/>
      <x:c r="B68" s="1" t="str">
        <x:v>Net equipment</x:v>
      </x:c>
      <x:c r="C68" s="9" t="n">
        <x:v>20000</x:v>
      </x:c>
      <x:c r="D68" s="13" t="n">
        <x:f>D43</x:f>
        <x:v>21000</x:v>
      </x:c>
      <x:c r="E68" s="13" t="n">
        <x:f>E43</x:f>
        <x:v>22000</x:v>
      </x:c>
      <x:c r="F68" s="1"/>
      <x:c r="G68" s="1"/>
      <x:c r="H68" s="1"/>
    </x:row>
    <x:row r="69" ht="22" customHeight="1">
      <x:c r="A69" s="1"/>
      <x:c r="B69" s="18" t="str">
        <x:v>Total assets</x:v>
      </x:c>
      <x:c r="C69" s="19" t="n">
        <x:f>SUM(C65:C68)</x:f>
        <x:v>51000</x:v>
      </x:c>
      <x:c r="D69" s="19" t="n">
        <x:f>SUM(D65:D68)</x:f>
        <x:v>51050</x:v>
      </x:c>
      <x:c r="E69" s="19" t="n">
        <x:f>SUM(E65:E68)</x:f>
        <x:v>52960</x:v>
      </x:c>
      <x:c r="F69" s="1"/>
      <x:c r="G69" s="1"/>
      <x:c r="H69" s="1"/>
    </x:row>
    <x:row r="70" ht="22" customHeight="1">
      <x:c r="A70" s="1"/>
      <x:c r="B70" s="1" t="str">
        <x:v>Payables</x:v>
      </x:c>
      <x:c r="C70" s="9" t="n">
        <x:v>4500</x:v>
      </x:c>
      <x:c r="D70" s="13" t="n">
        <x:f>D42</x:f>
        <x:v>4500</x:v>
      </x:c>
      <x:c r="E70" s="13" t="n">
        <x:f>E42</x:f>
        <x:v>5115</x:v>
      </x:c>
      <x:c r="F70" s="1"/>
      <x:c r="G70" s="1"/>
      <x:c r="H70" s="1"/>
    </x:row>
    <x:row r="71" ht="22" customHeight="1">
      <x:c r="A71" s="1"/>
      <x:c r="B71" s="1" t="str">
        <x:v>Debt</x:v>
      </x:c>
      <x:c r="C71" s="9" t="n">
        <x:v>10000</x:v>
      </x:c>
      <x:c r="D71" s="13" t="n">
        <x:f>D44</x:f>
        <x:v>9000</x:v>
      </x:c>
      <x:c r="E71" s="13" t="n">
        <x:f>E44</x:f>
        <x:v>8000</x:v>
      </x:c>
      <x:c r="F71" s="1"/>
      <x:c r="G71" s="1"/>
      <x:c r="H71" s="1"/>
    </x:row>
    <x:row r="72" ht="22" customHeight="1">
      <x:c r="A72" s="1"/>
      <x:c r="B72" s="1" t="str">
        <x:v>Equity</x:v>
      </x:c>
      <x:c r="C72" s="9" t="n">
        <x:v>36500</x:v>
      </x:c>
      <x:c r="D72" s="13" t="n">
        <x:f>D45</x:f>
        <x:v>37550</x:v>
      </x:c>
      <x:c r="E72" s="13" t="n">
        <x:f>E45</x:f>
        <x:v>39845</x:v>
      </x:c>
      <x:c r="F72" s="1"/>
      <x:c r="G72" s="1"/>
      <x:c r="H72" s="1"/>
    </x:row>
    <x:row r="73" ht="22" customHeight="1">
      <x:c r="A73" s="1"/>
      <x:c r="B73" s="18" t="str">
        <x:v>Total liabilities and equity</x:v>
      </x:c>
      <x:c r="C73" s="19" t="n">
        <x:f>SUM(C70:C72)</x:f>
        <x:v>51000</x:v>
      </x:c>
      <x:c r="D73" s="19" t="n">
        <x:f>SUM(D70:D72)</x:f>
        <x:v>51050</x:v>
      </x:c>
      <x:c r="E73" s="19" t="n">
        <x:f>SUM(E70:E72)</x:f>
        <x:v>52960</x:v>
      </x:c>
      <x:c r="F73" s="1"/>
      <x:c r="G73" s="1"/>
      <x:c r="H73" s="1"/>
    </x:row>
    <x:row r="74" ht="22" customHeight="1">
      <x:c r="A74" s="1"/>
      <x:c r="B74" s="1" t="str">
        <x:v>Balance sheet difference</x:v>
      </x:c>
      <x:c r="C74" s="15" t="n">
        <x:f>C69-C73</x:f>
        <x:v>0</x:v>
      </x:c>
      <x:c r="D74" s="15" t="n">
        <x:f>D69-D73</x:f>
        <x:v>0</x:v>
      </x:c>
      <x:c r="E74" s="15" t="n">
        <x:f>E69-E73</x:f>
        <x:v>0</x:v>
      </x:c>
      <x:c r="F74" s="1"/>
      <x:c r="G74" s="1" t="str">
        <x:v>A zero difference is necessary, but not proof of accuracy.</x:v>
      </x:c>
      <x:c r="H74" s="1"/>
    </x:row>
    <x:row r="75" ht="22" customHeight="1">
      <x:c r="A75" s="1"/>
      <x:c r="B75" s="1" t="str">
        <x:v>Cash reconciliation difference</x:v>
      </x:c>
      <x:c r="C75" s="15"/>
      <x:c r="D75" s="15" t="n">
        <x:f>D65-C65-D61</x:f>
        <x:v>0</x:v>
      </x:c>
      <x:c r="E75" s="15" t="n">
        <x:f>E65-D65-E61</x:f>
        <x:v>0</x:v>
      </x:c>
      <x:c r="F75" s="1"/>
      <x:c r="G75" s="1"/>
      <x:c r="H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</x:row>
    <x:row r="79" ht="22" customHeight="1">
      <x:c r="A79" s="1"/>
      <x:c r="B79" s="1"/>
      <x:c r="C79" s="1"/>
      <x:c r="D79" s="1"/>
      <x:c r="E79" s="1"/>
      <x:c r="F79" s="1"/>
      <x:c r="G79" s="1" t="str">
        <x:v>Method reference: ICAEW Financial Modelling Code.</x:v>
      </x:c>
      <x:c r="H79" s="1"/>
    </x:row>
    <x:row r="80" ht="22" customHeight="1">
      <x:c r="A80" s="1"/>
      <x:c r="B80" s="1"/>
      <x:c r="C80" s="1"/>
      <x:c r="D80" s="1"/>
      <x:c r="E80" s="1"/>
      <x:c r="F80" s="1"/>
      <x:c r="G80" s="20" t="str">
        <x:v>https://www.icaew.com/technical/technology/excel-community/improve-your-financial-modelling-practice</x:v>
      </x:c>
      <x:c r="H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</x:row>
  </x:sheetData>
  <x:conditionalFormatting sqref="C74:E75">
    <x:cfRule type="cellIs" dxfId="0" priority="1" operator="notBetween">
      <x:formula>-0.01</x:formula>
      <x:formula>0.01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1859A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24" hidden="0" customWidth="1"/>
    <x:col min="4" max="4" width="24" hidden="0" customWidth="1"/>
    <x:col min="5" max="5" width="24" hidden="0" customWidth="1"/>
    <x:col min="6" max="6" width="3" hidden="0" customWidth="1"/>
    <x:col min="7" max="7" width="62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</x:row>
    <x:row r="2" ht="22" customHeight="1">
      <x:c r="A2" s="1"/>
      <x:c r="B2" s="2" t="str">
        <x:v>Practice without the solution</x:v>
      </x:c>
      <x:c r="C2" s="1"/>
      <x:c r="D2" s="1"/>
      <x:c r="E2" s="1"/>
      <x:c r="F2" s="1"/>
      <x:c r="G2" s="1"/>
      <x:c r="H2" s="1"/>
    </x:row>
    <x:row r="3" ht="22" customHeight="1">
      <x:c r="A3" s="1"/>
      <x:c r="B3" s="1"/>
      <x:c r="C3" s="1"/>
      <x:c r="D3" s="1"/>
      <x:c r="E3" s="1"/>
      <x:c r="F3" s="1"/>
      <x:c r="G3" s="1"/>
      <x:c r="H3" s="1"/>
    </x:row>
    <x:row r="4" ht="22" customHeight="1">
      <x:c r="A4" s="1"/>
      <x:c r="B4" s="1" t="str">
        <x:v>Use a blank workbook to rebuild the Model sheet.</x:v>
      </x:c>
      <x:c r="C4" s="1"/>
      <x:c r="D4" s="1"/>
      <x:c r="E4" s="1"/>
      <x:c r="F4" s="1"/>
      <x:c r="G4" s="1"/>
      <x:c r="H4" s="1"/>
    </x:row>
    <x:row r="5" ht="22" customHeight="1">
      <x:c r="A5" s="1"/>
      <x:c r="B5" s="1"/>
      <x:c r="C5" s="1"/>
      <x:c r="D5" s="1"/>
      <x:c r="E5" s="1"/>
      <x:c r="F5" s="1"/>
      <x:c r="G5" s="1"/>
      <x:c r="H5" s="1"/>
    </x:row>
    <x:row r="6" ht="22" customHeight="1">
      <x:c r="A6" s="1"/>
      <x:c r="B6" s="6" t="str">
        <x:v>First task</x:v>
      </x:c>
      <x:c r="C6" s="6"/>
      <x:c r="D6" s="6"/>
      <x:c r="E6" s="6"/>
      <x:c r="F6" s="1"/>
      <x:c r="G6" s="1"/>
      <x:c r="H6" s="1"/>
    </x:row>
    <x:row r="7" ht="22" customHeight="1">
      <x:c r="A7" s="1"/>
      <x:c r="B7" s="1" t="str">
        <x:v>Rebuild revenue, expenses and net income.</x:v>
      </x:c>
      <x:c r="C7" s="1"/>
      <x:c r="D7" s="1"/>
      <x:c r="E7" s="1"/>
      <x:c r="F7" s="1"/>
      <x:c r="G7" s="1"/>
      <x:c r="H7" s="1"/>
    </x:row>
    <x:row r="8" ht="22" customHeight="1">
      <x:c r="A8" s="1"/>
      <x:c r="B8" s="1"/>
      <x:c r="C8" s="1"/>
      <x:c r="D8" s="1"/>
      <x:c r="E8" s="1"/>
      <x:c r="F8" s="1"/>
      <x:c r="G8" s="1"/>
      <x:c r="H8" s="1"/>
    </x:row>
    <x:row r="9" ht="22" customHeight="1">
      <x:c r="A9" s="1"/>
      <x:c r="B9" s="6" t="str">
        <x:v>Second task</x:v>
      </x:c>
      <x:c r="C9" s="6"/>
      <x:c r="D9" s="6"/>
      <x:c r="E9" s="6"/>
      <x:c r="F9" s="1"/>
      <x:c r="G9" s="1"/>
      <x:c r="H9" s="1"/>
    </x:row>
    <x:row r="10" ht="22" customHeight="1">
      <x:c r="A10" s="1"/>
      <x:c r="B10" s="1" t="str">
        <x:v>Connect working capital, equipment, debt and equity.</x:v>
      </x:c>
      <x:c r="C10" s="1"/>
      <x:c r="D10" s="1"/>
      <x:c r="E10" s="1"/>
      <x:c r="F10" s="1"/>
      <x:c r="G10" s="1"/>
      <x:c r="H10" s="1"/>
    </x:row>
    <x:row r="11" ht="22" customHeight="1">
      <x:c r="A11" s="1"/>
      <x:c r="B11" s="1"/>
      <x:c r="C11" s="1"/>
      <x:c r="D11" s="1"/>
      <x:c r="E11" s="1"/>
      <x:c r="F11" s="1"/>
      <x:c r="G11" s="1"/>
      <x:c r="H11" s="1"/>
    </x:row>
    <x:row r="12" ht="22" customHeight="1">
      <x:c r="A12" s="1"/>
      <x:c r="B12" s="6" t="str">
        <x:v>Third task</x:v>
      </x:c>
      <x:c r="C12" s="6"/>
      <x:c r="D12" s="6"/>
      <x:c r="E12" s="6"/>
      <x:c r="F12" s="1"/>
      <x:c r="G12" s="1"/>
      <x:c r="H12" s="1"/>
    </x:row>
    <x:row r="13" ht="22" customHeight="1">
      <x:c r="A13" s="1"/>
      <x:c r="B13" s="1" t="str">
        <x:v>Calculate cash flow and complete the balance sheet.</x:v>
      </x:c>
      <x:c r="C13" s="1"/>
      <x:c r="D13" s="1"/>
      <x:c r="E13" s="1"/>
      <x:c r="F13" s="1"/>
      <x:c r="G13" s="1"/>
      <x:c r="H13" s="1"/>
    </x:row>
    <x:row r="14" ht="22" customHeight="1">
      <x:c r="A14" s="1"/>
      <x:c r="B14" s="1"/>
      <x:c r="C14" s="1"/>
      <x:c r="D14" s="1"/>
      <x:c r="E14" s="1"/>
      <x:c r="F14" s="1"/>
      <x:c r="G14" s="1"/>
      <x:c r="H14" s="1"/>
    </x:row>
    <x:row r="15" ht="22" customHeight="1">
      <x:c r="A15" s="1"/>
      <x:c r="B15" s="6" t="str">
        <x:v>Check your base case</x:v>
      </x:c>
      <x:c r="C15" s="6"/>
      <x:c r="D15" s="6"/>
      <x:c r="E15" s="6"/>
      <x:c r="F15" s="1"/>
      <x:c r="G15" s="1"/>
      <x:c r="H15" s="1"/>
    </x:row>
    <x:row r="16" ht="22" customHeight="1">
      <x:c r="A16" s="1"/>
      <x:c r="B16" s="1" t="str">
        <x:v>Year 1 revenue: 50,000. Net income: 1,050.</x:v>
      </x:c>
      <x:c r="C16" s="1"/>
      <x:c r="D16" s="1"/>
      <x:c r="E16" s="1"/>
      <x:c r="F16" s="1"/>
      <x:c r="G16" s="1"/>
      <x:c r="H16" s="1"/>
    </x:row>
    <x:row r="17" ht="22" customHeight="1">
      <x:c r="A17" s="1"/>
      <x:c r="B17" s="1" t="str">
        <x:v>Year 1 closing cash: 19,050. Total assets: 51,050.</x:v>
      </x:c>
      <x:c r="C17" s="1"/>
      <x:c r="D17" s="1"/>
      <x:c r="E17" s="1"/>
      <x:c r="F17" s="1"/>
      <x:c r="G17" s="1"/>
      <x:c r="H17" s="1"/>
    </x:row>
    <x:row r="18" ht="22" customHeight="1">
      <x:c r="A18" s="1"/>
      <x:c r="B18" s="1" t="str">
        <x:v>Year 2 revenue: 57,200. Net income: 2,295.</x:v>
      </x:c>
      <x:c r="C18" s="1"/>
      <x:c r="D18" s="1"/>
      <x:c r="E18" s="1"/>
      <x:c r="F18" s="1"/>
      <x:c r="G18" s="1"/>
      <x:c r="H18" s="1"/>
    </x:row>
    <x:row r="19" ht="22" customHeight="1">
      <x:c r="A19" s="1"/>
      <x:c r="B19" s="1" t="str">
        <x:v>Year 2 closing cash: 18,420. Total assets: 52,960.</x:v>
      </x:c>
      <x:c r="C19" s="1"/>
      <x:c r="D19" s="1"/>
      <x:c r="E19" s="1"/>
      <x:c r="F19" s="1"/>
      <x:c r="G19" s="1"/>
      <x:c r="H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</x:row>
    <x:row r="21" ht="22" customHeight="1">
      <x:c r="A21" s="1"/>
      <x:c r="B21" s="6" t="str">
        <x:v>Downside task</x:v>
      </x:c>
      <x:c r="C21" s="6"/>
      <x:c r="D21" s="6"/>
      <x:c r="E21" s="6"/>
      <x:c r="F21" s="1"/>
      <x:c r="G21" s="1"/>
      <x:c r="H21" s="1"/>
    </x:row>
    <x:row r="22" ht="22" customHeight="1">
      <x:c r="A22" s="1"/>
      <x:c r="B22" s="1" t="str">
        <x:v>Change Year 1 units to 800. Keep all other inputs unchanged.</x:v>
      </x:c>
      <x:c r="C22" s="1"/>
      <x:c r="D22" s="1"/>
      <x:c r="E22" s="1"/>
      <x:c r="F22" s="1"/>
      <x:c r="G22" s="1"/>
      <x:c r="H22" s="1"/>
    </x:row>
    <x:row r="23" ht="22" customHeight="1">
      <x:c r="A23" s="1"/>
      <x:c r="B23" s="1" t="str">
        <x:v>Year 1 revenue becomes 40,000. Net income becomes (2,600).</x:v>
      </x:c>
      <x:c r="C23" s="1"/>
      <x:c r="D23" s="1"/>
      <x:c r="E23" s="1"/>
      <x:c r="F23" s="1"/>
      <x:c r="G23" s="1"/>
      <x:c r="H23" s="1"/>
    </x:row>
    <x:row r="24" ht="22" customHeight="1">
      <x:c r="A24" s="1"/>
      <x:c r="B24" s="1" t="str">
        <x:v>Year 1 closing cash becomes 16,700.</x:v>
      </x:c>
      <x:c r="C24" s="1"/>
      <x:c r="D24" s="1"/>
      <x:c r="E24" s="1"/>
      <x:c r="F24" s="1"/>
      <x:c r="G24" s="1"/>
      <x:c r="H24" s="1"/>
    </x:row>
    <x:row r="25" ht="22" customHeight="1">
      <x:c r="A25" s="1"/>
      <x:c r="B25" s="1" t="str">
        <x:v>Explain the receivables, inventory and payables cash effects.</x:v>
      </x:c>
      <x:c r="C25" s="1"/>
      <x:c r="D25" s="1"/>
      <x:c r="E25" s="1"/>
      <x:c r="F25" s="1"/>
      <x:c r="G25" s="1"/>
      <x:c r="H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</x:row>
    <x:row r="27" ht="22" customHeight="1">
      <x:c r="A27" s="1"/>
      <x:c r="B27" s="6" t="str">
        <x:v>Error-finding task</x:v>
      </x:c>
      <x:c r="C27" s="6"/>
      <x:c r="D27" s="6"/>
      <x:c r="E27" s="6"/>
      <x:c r="F27" s="1"/>
      <x:c r="G27" s="1"/>
      <x:c r="H27" s="1"/>
    </x:row>
    <x:row r="28" ht="22" customHeight="1">
      <x:c r="A28" s="1"/>
      <x:c r="B28" s="1" t="str">
        <x:v>In a separate copy, break a cash-flow sign and locate the error.</x:v>
      </x:c>
      <x:c r="C28" s="1"/>
      <x:c r="D28" s="1"/>
      <x:c r="E28" s="1"/>
      <x:c r="F28" s="1"/>
      <x:c r="G28" s="1"/>
      <x:c r="H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</x:row>
    <x:row r="30" ht="22" customHeight="1">
      <x:c r="A30" s="1"/>
      <x:c r="B30" s="6" t="str">
        <x:v>Before extending the model</x:v>
      </x:c>
      <x:c r="C30" s="6"/>
      <x:c r="D30" s="6"/>
      <x:c r="E30" s="6"/>
      <x:c r="F30" s="1"/>
      <x:c r="G30" s="1"/>
      <x:c r="H30" s="1"/>
    </x:row>
    <x:row r="31" ht="22" customHeight="1">
      <x:c r="A31" s="1"/>
      <x:c r="B31" s="1" t="str">
        <x:v>Restore Year 1 units to 1,000. Keep timing and units consistent.</x:v>
      </x:c>
      <x:c r="C31" s="1"/>
      <x:c r="D31" s="1"/>
      <x:c r="E31" s="1"/>
      <x:c r="F31" s="1"/>
      <x:c r="G31" s="1"/>
      <x:c r="H31" s="1"/>
    </x:row>
    <x:row r="32" ht="22" customHeight="1">
      <x:c r="A32" s="1"/>
      <x:c r="B32" s="1" t="str">
        <x:v>Add realistic schedules only when the case requires them.</x:v>
      </x:c>
      <x:c r="C32" s="1"/>
      <x:c r="D32" s="1"/>
      <x:c r="E32" s="1"/>
      <x:c r="F32" s="1"/>
      <x:c r="G32" s="1"/>
      <x:c r="H32" s="1"/>
    </x:row>
    <x:row r="33" ht="22" customHeight="1">
      <x:c r="A33" s="1"/>
      <x:c r="B33" s="1"/>
      <x:c r="C33" s="1"/>
      <x:c r="D33" s="1"/>
      <x:c r="E33" s="1"/>
      <x:c r="F33" s="1"/>
      <x:c r="G33" s="1"/>
      <x:c r="H33" s="1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</x:row>
    <x:row r="35" ht="22" customHeight="1">
      <x:c r="A35" s="1"/>
      <x:c r="B35" s="1"/>
      <x:c r="C35" s="1"/>
      <x:c r="D35" s="1"/>
      <x:c r="E35" s="1"/>
      <x:c r="F35" s="1"/>
      <x:c r="G35" s="1"/>
      <x:c r="H35" s="1"/>
    </x:row>
    <x:row r="36" ht="22" customHeight="1">
      <x:c r="A36" s="1"/>
      <x:c r="B36" s="1"/>
      <x:c r="C36" s="1"/>
      <x:c r="D36" s="1"/>
      <x:c r="E36" s="1"/>
      <x:c r="F36" s="1"/>
      <x:c r="G36" s="1"/>
      <x:c r="H36" s="1"/>
    </x:row>
    <x:row r="37" ht="22" customHeight="1">
      <x:c r="A37" s="1"/>
      <x:c r="B37" s="1"/>
      <x:c r="C37" s="1"/>
      <x:c r="D37" s="1"/>
      <x:c r="E37" s="1"/>
      <x:c r="F37" s="1"/>
      <x:c r="G37" s="1"/>
      <x:c r="H37" s="1"/>
    </x:row>
    <x:row r="38" ht="22" customHeight="1">
      <x:c r="A38" s="1"/>
      <x:c r="B38" s="1"/>
      <x:c r="C38" s="1"/>
      <x:c r="D38" s="1"/>
      <x:c r="E38" s="1"/>
      <x:c r="F38" s="1"/>
      <x:c r="G38" s="1"/>
      <x:c r="H38" s="1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</x:row>
    <x:row r="41" ht="22" customHeight="1">
      <x:c r="A41" s="1"/>
      <x:c r="B41" s="1"/>
      <x:c r="C41" s="1"/>
      <x:c r="D41" s="1"/>
      <x:c r="E41" s="1"/>
      <x:c r="F41" s="1"/>
      <x:c r="G41" s="1"/>
      <x:c r="H41" s="1"/>
    </x:row>
    <x:row r="42" ht="22" customHeight="1">
      <x:c r="A42" s="1"/>
      <x:c r="B42" s="1"/>
      <x:c r="C42" s="1"/>
      <x:c r="D42" s="1"/>
      <x:c r="E42" s="1"/>
      <x:c r="F42" s="1"/>
      <x:c r="G42" s="1"/>
      <x:c r="H42" s="1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</x:row>
    <x:row r="44" ht="22" customHeight="1">
      <x:c r="A44" s="1"/>
      <x:c r="B44" s="1"/>
      <x:c r="C44" s="1"/>
      <x:c r="D44" s="1"/>
      <x:c r="E44" s="1"/>
      <x:c r="F44" s="1"/>
      <x:c r="G44" s="1"/>
      <x:c r="H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</x:row>
  </x:sheetData>
  <x:pageMargins left="0.7" right="0.7" top="0.75" bottom="0.75" header="0.3" footer="0.3"/>
</x:worksheet>
</file>